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 activeTab="1"/>
  </bookViews>
  <sheets>
    <sheet name="2017" sheetId="1" r:id="rId1"/>
    <sheet name="2019" sheetId="2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/>
  <c r="C9"/>
  <c r="C39"/>
  <c r="C35"/>
  <c r="C59" l="1"/>
  <c r="C52"/>
  <c r="C48"/>
  <c r="C44"/>
  <c r="C8"/>
  <c r="C19"/>
  <c r="C8" i="1" l="1"/>
  <c r="C25" l="1"/>
  <c r="C19"/>
  <c r="C58" l="1"/>
  <c r="C51"/>
  <c r="C47"/>
  <c r="C43"/>
  <c r="C39"/>
  <c r="C35"/>
  <c r="C28"/>
  <c r="C9"/>
</calcChain>
</file>

<file path=xl/sharedStrings.xml><?xml version="1.0" encoding="utf-8"?>
<sst xmlns="http://schemas.openxmlformats.org/spreadsheetml/2006/main" count="121" uniqueCount="65">
  <si>
    <t>Total</t>
  </si>
  <si>
    <t>Iniciativa de Ley de Ingresos para el Ejercicio Fiscal 2017</t>
  </si>
  <si>
    <t>MUNICIPIO DE YAUTEPEC</t>
  </si>
  <si>
    <t>1.1.Impuestos sobre los ingresos</t>
  </si>
  <si>
    <t>1.2.Impuestos sobre el patrimonio</t>
  </si>
  <si>
    <t>1.3.Impuestos sobre la producción, el consumo y las transacciones</t>
  </si>
  <si>
    <t>1.5.Impuestos sobre Nóminas y Asimilables</t>
  </si>
  <si>
    <t>1.4.Impuestos al comercio exterior</t>
  </si>
  <si>
    <t>1.6.Impuestos Ecológicos</t>
  </si>
  <si>
    <t>1.7.Accesorios</t>
  </si>
  <si>
    <t>1.8.Otros Impuestos</t>
  </si>
  <si>
    <t>1.9.Impuestos no comprendidos en las fracciones de la Ley de Ingresos causadas en ejercicios fiscales anteriores pendientes de liquidación o pago</t>
  </si>
  <si>
    <t>2.2.Cuotas para el Seguro Social</t>
  </si>
  <si>
    <t>2.1.Aportaciones para Fondos de Vivienda</t>
  </si>
  <si>
    <t>2.3.Cuotas de Ahorro para el Retiro</t>
  </si>
  <si>
    <t>2.4.Otras Cuotas y Aportaciones para la seguridad social</t>
  </si>
  <si>
    <t>2.5.Accesorios</t>
  </si>
  <si>
    <t>4.1.Derechos por el uso, goce, aprovechamiento o explotación de bienes de dominio público</t>
  </si>
  <si>
    <t>4.2.Derechos a los hidrocarburos</t>
  </si>
  <si>
    <t>4.3.Derechos por prestación de servicios</t>
  </si>
  <si>
    <t>4.4.Otros Derechos</t>
  </si>
  <si>
    <t>4.5.Accesorios</t>
  </si>
  <si>
    <t>5.1.Productos de tipo corriente</t>
  </si>
  <si>
    <t>5.2.Productos de capital</t>
  </si>
  <si>
    <t>6.1.Aprovechamientos de tipo corriente</t>
  </si>
  <si>
    <t xml:space="preserve">6.2.Aprovechamientos de capital </t>
  </si>
  <si>
    <t>7.1.Ingresos por ventas de bienes y servicios de organismos descentralizados</t>
  </si>
  <si>
    <t xml:space="preserve">7.2.Ingresos de operación de entidades paraestatales empresariales </t>
  </si>
  <si>
    <t>7.3.Ingresos por ventas de bienes y servicios producidos en establecimientos del Gobierno Central</t>
  </si>
  <si>
    <t>8.1.Participaciones</t>
  </si>
  <si>
    <t xml:space="preserve">8.2.Aportaciones </t>
  </si>
  <si>
    <t>8.3.Convenios</t>
  </si>
  <si>
    <t>9.1.Transferencias Internas y Asignaciones al Sector Público</t>
  </si>
  <si>
    <t>9.2.Transferencias al Resto del Sector Público</t>
  </si>
  <si>
    <t>9.3.Subsidios y Subvenciones</t>
  </si>
  <si>
    <t xml:space="preserve">9.4.Ayudas sociales </t>
  </si>
  <si>
    <t xml:space="preserve">9.5.Pensiones y Jubilaciones </t>
  </si>
  <si>
    <t>9.6.Transferencias a Fideicomisos, mandatos y análogos</t>
  </si>
  <si>
    <t>3.1.Contribución de mejoras por obras públicas</t>
  </si>
  <si>
    <t>3.9.Contribuciones de Mejoras no comprendidas en las fracciones de la Ley de Ingresos causadas en ejercicios fiscales anteriores pendientes de liquidación o pago</t>
  </si>
  <si>
    <t>4.9.Derechos no comprendidos en las fracciones de la Ley de Ingresos causadas en ejercicios fiscales anteriores pendientes de liquidación o pago</t>
  </si>
  <si>
    <t>5.9.Productos no comprendidos en las fracciones de la Ley de Ingresos causadas en ejercicios fiscales anteriores pendientes de liquidación o pago</t>
  </si>
  <si>
    <t>6.9.Aprovechamientos no comprendidos en las fracciones de la Ley de Ingresos causadas en ejercicios fiscales anteriores pendientes de liquidación o pago</t>
  </si>
  <si>
    <t>01.Endeudamiento interno</t>
  </si>
  <si>
    <t>02.Endeudamiento externo</t>
  </si>
  <si>
    <t>1. Impuestos</t>
  </si>
  <si>
    <t>0. Ingresos derivados de Financiamientos</t>
  </si>
  <si>
    <t>2. Cuotas y Aportaciones de seguridad social</t>
  </si>
  <si>
    <t>4. Derechos</t>
  </si>
  <si>
    <t>5. Productos</t>
  </si>
  <si>
    <t>6. Aprovechamientos</t>
  </si>
  <si>
    <t>7. Ingresos por ventas de bienes y servicios</t>
  </si>
  <si>
    <t>8. Participaciones y Aportaciones</t>
  </si>
  <si>
    <t>9. Transferencias, Asignaciones, Subsidios y Otras Ayudas</t>
  </si>
  <si>
    <t>ATENTAMENTE:</t>
  </si>
  <si>
    <t>C.P. HANEMAN A. SALAZAR SOLORIO</t>
  </si>
  <si>
    <t>YAUTEPEC, MORELOS</t>
  </si>
  <si>
    <t xml:space="preserve">H. AYUNTAMIENTO CONSTITUCIONAL DE </t>
  </si>
  <si>
    <t>TESORERO MUNICIPAL</t>
  </si>
  <si>
    <t>3. Contribuciones de mejoras</t>
  </si>
  <si>
    <t>Iniciativa de Ley de Ingresos para el Ejercicio Fiscal 2019</t>
  </si>
  <si>
    <t>6.3.Accesorios de aprovechamientos</t>
  </si>
  <si>
    <t xml:space="preserve">LIC. FRANCISCO JOSUE  GONZALEZ JIMENEZ </t>
  </si>
  <si>
    <t>TESORERO MUNICIPAL DE YAUTEPEC</t>
  </si>
  <si>
    <t>YAUTEPEC DE ZARAGOZA, MORELOS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</si>
</sst>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 indent="3"/>
    </xf>
    <xf numFmtId="44" fontId="2" fillId="0" borderId="1" xfId="1" applyFont="1" applyBorder="1" applyAlignment="1">
      <alignment horizontal="justify" wrapText="1"/>
    </xf>
    <xf numFmtId="44" fontId="3" fillId="0" borderId="1" xfId="1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44" fontId="3" fillId="2" borderId="1" xfId="1" applyFont="1" applyFill="1" applyBorder="1" applyAlignment="1">
      <alignment horizontal="center" vertical="center" wrapText="1"/>
    </xf>
    <xf numFmtId="44" fontId="0" fillId="0" borderId="0" xfId="0" applyNumberForma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47625</xdr:rowOff>
    </xdr:from>
    <xdr:to>
      <xdr:col>2</xdr:col>
      <xdr:colOff>1628775</xdr:colOff>
      <xdr:row>3</xdr:row>
      <xdr:rowOff>171450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0600" y="47625"/>
          <a:ext cx="1228725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1</xdr:col>
      <xdr:colOff>628649</xdr:colOff>
      <xdr:row>4</xdr:row>
      <xdr:rowOff>107979</xdr:rowOff>
    </xdr:to>
    <xdr:pic>
      <xdr:nvPicPr>
        <xdr:cNvPr id="4" name="1 Imagen" descr="toponimia yautepec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8575"/>
          <a:ext cx="647699" cy="841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47625</xdr:rowOff>
    </xdr:from>
    <xdr:to>
      <xdr:col>1</xdr:col>
      <xdr:colOff>847724</xdr:colOff>
      <xdr:row>4</xdr:row>
      <xdr:rowOff>127029</xdr:rowOff>
    </xdr:to>
    <xdr:pic>
      <xdr:nvPicPr>
        <xdr:cNvPr id="3" name="1 Imagen" descr="toponimia yautepec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47625"/>
          <a:ext cx="647699" cy="841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</xdr:row>
      <xdr:rowOff>0</xdr:rowOff>
    </xdr:from>
    <xdr:to>
      <xdr:col>3</xdr:col>
      <xdr:colOff>19050</xdr:colOff>
      <xdr:row>4</xdr:row>
      <xdr:rowOff>19050</xdr:rowOff>
    </xdr:to>
    <xdr:pic>
      <xdr:nvPicPr>
        <xdr:cNvPr id="4" name="Imagen 3" descr="C:\Users\Usuario\Desktop\LOGO YAUTE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7862" r="2231" b="28890"/>
        <a:stretch/>
      </xdr:blipFill>
      <xdr:spPr bwMode="auto">
        <a:xfrm>
          <a:off x="4438650" y="190500"/>
          <a:ext cx="1638300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68"/>
  <sheetViews>
    <sheetView workbookViewId="0">
      <selection activeCell="D10" sqref="D10"/>
    </sheetView>
  </sheetViews>
  <sheetFormatPr baseColWidth="10" defaultRowHeight="15"/>
  <cols>
    <col min="1" max="1" width="1.42578125" customWidth="1"/>
    <col min="2" max="2" width="64.5703125" customWidth="1"/>
    <col min="3" max="3" width="24.85546875" customWidth="1"/>
    <col min="4" max="4" width="16.28515625" bestFit="1" customWidth="1"/>
  </cols>
  <sheetData>
    <row r="2" spans="2:4">
      <c r="B2" s="11" t="s">
        <v>57</v>
      </c>
      <c r="C2" s="11"/>
    </row>
    <row r="3" spans="2:4">
      <c r="B3" s="11" t="s">
        <v>56</v>
      </c>
      <c r="C3" s="11"/>
    </row>
    <row r="4" spans="2:4">
      <c r="B4" s="11"/>
      <c r="C4" s="11"/>
    </row>
    <row r="6" spans="2:4" ht="22.5" customHeight="1">
      <c r="B6" s="13" t="s">
        <v>2</v>
      </c>
      <c r="C6" s="14"/>
    </row>
    <row r="7" spans="2:4" ht="25.5" customHeight="1">
      <c r="B7" s="15" t="s">
        <v>1</v>
      </c>
      <c r="C7" s="16"/>
    </row>
    <row r="8" spans="2:4" ht="22.5" customHeight="1">
      <c r="B8" s="6" t="s">
        <v>0</v>
      </c>
      <c r="C8" s="9">
        <f>+C9+C19+C25+C28+C35+C39+C43+C47+C51+C58</f>
        <v>297370000</v>
      </c>
    </row>
    <row r="9" spans="2:4">
      <c r="B9" s="2" t="s">
        <v>45</v>
      </c>
      <c r="C9" s="5">
        <f>C10+C11+C12+C13+C14+C15+C16+C17+C18</f>
        <v>73000000</v>
      </c>
      <c r="D9" s="10"/>
    </row>
    <row r="10" spans="2:4">
      <c r="B10" s="3" t="s">
        <v>3</v>
      </c>
      <c r="C10" s="4">
        <v>0</v>
      </c>
    </row>
    <row r="11" spans="2:4">
      <c r="B11" s="3" t="s">
        <v>4</v>
      </c>
      <c r="C11" s="4">
        <v>35000000</v>
      </c>
    </row>
    <row r="12" spans="2:4" ht="23.25" customHeight="1">
      <c r="B12" s="3" t="s">
        <v>5</v>
      </c>
      <c r="C12" s="4">
        <v>18000000</v>
      </c>
    </row>
    <row r="13" spans="2:4">
      <c r="B13" s="3" t="s">
        <v>7</v>
      </c>
      <c r="C13" s="4">
        <v>0</v>
      </c>
    </row>
    <row r="14" spans="2:4">
      <c r="B14" s="3" t="s">
        <v>6</v>
      </c>
      <c r="C14" s="4">
        <v>0</v>
      </c>
    </row>
    <row r="15" spans="2:4">
      <c r="B15" s="3" t="s">
        <v>8</v>
      </c>
      <c r="C15" s="4">
        <v>0</v>
      </c>
    </row>
    <row r="16" spans="2:4">
      <c r="B16" s="3" t="s">
        <v>9</v>
      </c>
      <c r="C16" s="4">
        <v>0</v>
      </c>
    </row>
    <row r="17" spans="2:3" ht="12" customHeight="1">
      <c r="B17" s="3" t="s">
        <v>10</v>
      </c>
      <c r="C17" s="4">
        <v>20000000</v>
      </c>
    </row>
    <row r="18" spans="2:3" ht="34.5" customHeight="1">
      <c r="B18" s="3" t="s">
        <v>11</v>
      </c>
      <c r="C18" s="4">
        <v>0</v>
      </c>
    </row>
    <row r="19" spans="2:3">
      <c r="B19" s="2" t="s">
        <v>47</v>
      </c>
      <c r="C19" s="5">
        <f>+C20+C21+C22+C23+C24</f>
        <v>0</v>
      </c>
    </row>
    <row r="20" spans="2:3">
      <c r="B20" s="3" t="s">
        <v>13</v>
      </c>
      <c r="C20" s="4">
        <v>0</v>
      </c>
    </row>
    <row r="21" spans="2:3">
      <c r="B21" s="3" t="s">
        <v>12</v>
      </c>
      <c r="C21" s="4">
        <v>0</v>
      </c>
    </row>
    <row r="22" spans="2:3">
      <c r="B22" s="3" t="s">
        <v>14</v>
      </c>
      <c r="C22" s="4">
        <v>0</v>
      </c>
    </row>
    <row r="23" spans="2:3" ht="14.25" customHeight="1">
      <c r="B23" s="3" t="s">
        <v>15</v>
      </c>
      <c r="C23" s="5">
        <v>0</v>
      </c>
    </row>
    <row r="24" spans="2:3">
      <c r="B24" s="3" t="s">
        <v>16</v>
      </c>
      <c r="C24" s="4">
        <v>0</v>
      </c>
    </row>
    <row r="25" spans="2:3">
      <c r="B25" s="2" t="s">
        <v>59</v>
      </c>
      <c r="C25" s="5">
        <f>SUM(C26:C27)</f>
        <v>300000</v>
      </c>
    </row>
    <row r="26" spans="2:3">
      <c r="B26" s="3" t="s">
        <v>38</v>
      </c>
      <c r="C26" s="4">
        <v>300000</v>
      </c>
    </row>
    <row r="27" spans="2:3" ht="34.5" customHeight="1">
      <c r="B27" s="3" t="s">
        <v>39</v>
      </c>
      <c r="C27" s="4">
        <v>0</v>
      </c>
    </row>
    <row r="28" spans="2:3">
      <c r="B28" s="2" t="s">
        <v>48</v>
      </c>
      <c r="C28" s="5">
        <f>+C30+C31+C32+C33+C34</f>
        <v>32050000</v>
      </c>
    </row>
    <row r="29" spans="2:3" ht="22.5">
      <c r="B29" s="3" t="s">
        <v>17</v>
      </c>
      <c r="C29" s="4">
        <v>0</v>
      </c>
    </row>
    <row r="30" spans="2:3">
      <c r="B30" s="3" t="s">
        <v>18</v>
      </c>
      <c r="C30" s="4">
        <v>0</v>
      </c>
    </row>
    <row r="31" spans="2:3">
      <c r="B31" s="3" t="s">
        <v>19</v>
      </c>
      <c r="C31" s="4">
        <v>32000000</v>
      </c>
    </row>
    <row r="32" spans="2:3">
      <c r="B32" s="3" t="s">
        <v>20</v>
      </c>
      <c r="C32" s="4">
        <v>50000</v>
      </c>
    </row>
    <row r="33" spans="2:3">
      <c r="B33" s="3" t="s">
        <v>21</v>
      </c>
      <c r="C33" s="4">
        <v>0</v>
      </c>
    </row>
    <row r="34" spans="2:3" ht="33.75" customHeight="1">
      <c r="B34" s="3" t="s">
        <v>40</v>
      </c>
      <c r="C34" s="4">
        <v>0</v>
      </c>
    </row>
    <row r="35" spans="2:3">
      <c r="B35" s="2" t="s">
        <v>49</v>
      </c>
      <c r="C35" s="5">
        <f>+C36+C37+C38</f>
        <v>2010000</v>
      </c>
    </row>
    <row r="36" spans="2:3">
      <c r="B36" s="3" t="s">
        <v>22</v>
      </c>
      <c r="C36" s="4">
        <v>2000000</v>
      </c>
    </row>
    <row r="37" spans="2:3">
      <c r="B37" s="3" t="s">
        <v>23</v>
      </c>
      <c r="C37" s="4">
        <v>10000</v>
      </c>
    </row>
    <row r="38" spans="2:3" ht="35.25" customHeight="1">
      <c r="B38" s="3" t="s">
        <v>41</v>
      </c>
      <c r="C38" s="4">
        <v>0</v>
      </c>
    </row>
    <row r="39" spans="2:3">
      <c r="B39" s="2" t="s">
        <v>50</v>
      </c>
      <c r="C39" s="5">
        <f>+C40+C41+C42</f>
        <v>3010000</v>
      </c>
    </row>
    <row r="40" spans="2:3">
      <c r="B40" s="3" t="s">
        <v>24</v>
      </c>
      <c r="C40" s="4">
        <v>3000000</v>
      </c>
    </row>
    <row r="41" spans="2:3">
      <c r="B41" s="3" t="s">
        <v>25</v>
      </c>
      <c r="C41" s="4">
        <v>10000</v>
      </c>
    </row>
    <row r="42" spans="2:3" ht="37.5" customHeight="1">
      <c r="B42" s="3" t="s">
        <v>42</v>
      </c>
      <c r="C42" s="4">
        <v>0</v>
      </c>
    </row>
    <row r="43" spans="2:3">
      <c r="B43" s="2" t="s">
        <v>51</v>
      </c>
      <c r="C43" s="5">
        <f>+C44+C45+C46</f>
        <v>0</v>
      </c>
    </row>
    <row r="44" spans="2:3">
      <c r="B44" s="3" t="s">
        <v>26</v>
      </c>
      <c r="C44" s="4">
        <v>0</v>
      </c>
    </row>
    <row r="45" spans="2:3" ht="24.75" customHeight="1">
      <c r="B45" s="3" t="s">
        <v>27</v>
      </c>
      <c r="C45" s="4">
        <v>0</v>
      </c>
    </row>
    <row r="46" spans="2:3" ht="24.75" customHeight="1">
      <c r="B46" s="3" t="s">
        <v>28</v>
      </c>
      <c r="C46" s="4">
        <v>0</v>
      </c>
    </row>
    <row r="47" spans="2:3">
      <c r="B47" s="2" t="s">
        <v>52</v>
      </c>
      <c r="C47" s="5">
        <f>+C48+C49+C50</f>
        <v>187000000</v>
      </c>
    </row>
    <row r="48" spans="2:3">
      <c r="B48" s="3" t="s">
        <v>29</v>
      </c>
      <c r="C48" s="4">
        <v>90000000</v>
      </c>
    </row>
    <row r="49" spans="1:15">
      <c r="B49" s="3" t="s">
        <v>30</v>
      </c>
      <c r="C49" s="4">
        <v>85000000</v>
      </c>
    </row>
    <row r="50" spans="1:15">
      <c r="B50" s="3" t="s">
        <v>31</v>
      </c>
      <c r="C50" s="4">
        <v>12000000</v>
      </c>
    </row>
    <row r="51" spans="1:15" ht="15" customHeight="1">
      <c r="B51" s="2" t="s">
        <v>53</v>
      </c>
      <c r="C51" s="4">
        <f>+C52+C53+C54+C55+C56+C57</f>
        <v>0</v>
      </c>
    </row>
    <row r="52" spans="1:15" ht="16.5" customHeight="1">
      <c r="B52" s="3" t="s">
        <v>32</v>
      </c>
      <c r="C52" s="4">
        <v>0</v>
      </c>
    </row>
    <row r="53" spans="1:15">
      <c r="B53" s="3" t="s">
        <v>33</v>
      </c>
      <c r="C53" s="4">
        <v>0</v>
      </c>
    </row>
    <row r="54" spans="1:15">
      <c r="B54" s="3" t="s">
        <v>34</v>
      </c>
      <c r="C54" s="4">
        <v>0</v>
      </c>
    </row>
    <row r="55" spans="1:15">
      <c r="B55" s="3" t="s">
        <v>35</v>
      </c>
      <c r="C55" s="4">
        <v>0</v>
      </c>
    </row>
    <row r="56" spans="1:15">
      <c r="B56" s="3" t="s">
        <v>36</v>
      </c>
      <c r="C56" s="4">
        <v>0</v>
      </c>
    </row>
    <row r="57" spans="1:15" ht="14.25" customHeight="1">
      <c r="B57" s="3" t="s">
        <v>37</v>
      </c>
      <c r="C57" s="4">
        <v>0</v>
      </c>
    </row>
    <row r="58" spans="1:15">
      <c r="B58" s="2" t="s">
        <v>46</v>
      </c>
      <c r="C58" s="4">
        <f>+C59+C60</f>
        <v>0</v>
      </c>
    </row>
    <row r="59" spans="1:15">
      <c r="B59" s="3" t="s">
        <v>43</v>
      </c>
      <c r="C59" s="4">
        <v>0</v>
      </c>
    </row>
    <row r="60" spans="1:15">
      <c r="B60" s="3" t="s">
        <v>44</v>
      </c>
      <c r="C60" s="4">
        <v>0</v>
      </c>
    </row>
    <row r="61" spans="1:15">
      <c r="B61" s="1"/>
    </row>
    <row r="63" spans="1:15" ht="15.75">
      <c r="A63" s="12" t="s">
        <v>54</v>
      </c>
      <c r="B63" s="12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.7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>
      <c r="A67" s="12" t="s">
        <v>55</v>
      </c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.75">
      <c r="A68" s="12" t="s">
        <v>58</v>
      </c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</sheetData>
  <mergeCells count="8">
    <mergeCell ref="B4:C4"/>
    <mergeCell ref="A63:C63"/>
    <mergeCell ref="A67:C67"/>
    <mergeCell ref="A68:C68"/>
    <mergeCell ref="B2:C2"/>
    <mergeCell ref="B3:C3"/>
    <mergeCell ref="B6:C6"/>
    <mergeCell ref="B7:C7"/>
  </mergeCells>
  <pageMargins left="0.7" right="0.28999999999999998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O69"/>
  <sheetViews>
    <sheetView tabSelected="1" view="pageLayout" topLeftCell="A62" zoomScaleNormal="100" workbookViewId="0">
      <selection activeCell="B84" sqref="B84"/>
    </sheetView>
  </sheetViews>
  <sheetFormatPr baseColWidth="10" defaultRowHeight="15"/>
  <cols>
    <col min="1" max="1" width="1.42578125" customWidth="1"/>
    <col min="2" max="2" width="64.5703125" customWidth="1"/>
    <col min="3" max="3" width="24.85546875" customWidth="1"/>
    <col min="4" max="4" width="8.85546875" customWidth="1"/>
  </cols>
  <sheetData>
    <row r="2" spans="2:4">
      <c r="B2" s="11" t="s">
        <v>57</v>
      </c>
      <c r="C2" s="11"/>
    </row>
    <row r="3" spans="2:4">
      <c r="B3" s="11" t="s">
        <v>64</v>
      </c>
      <c r="C3" s="11"/>
    </row>
    <row r="4" spans="2:4">
      <c r="B4" s="11"/>
      <c r="C4" s="11"/>
    </row>
    <row r="6" spans="2:4" ht="22.5" customHeight="1">
      <c r="B6" s="13" t="s">
        <v>2</v>
      </c>
      <c r="C6" s="14"/>
    </row>
    <row r="7" spans="2:4" ht="25.5" customHeight="1">
      <c r="B7" s="15" t="s">
        <v>60</v>
      </c>
      <c r="C7" s="16"/>
    </row>
    <row r="8" spans="2:4" ht="22.5" customHeight="1">
      <c r="B8" s="6" t="s">
        <v>0</v>
      </c>
      <c r="C8" s="9">
        <f>+C9+C19+C25+C28+C35+C39+C44+C48+C52+C59</f>
        <v>314500000</v>
      </c>
    </row>
    <row r="9" spans="2:4">
      <c r="B9" s="2" t="s">
        <v>45</v>
      </c>
      <c r="C9" s="5">
        <f>C10+C11+C12+C13+C14+C15+C16+C17+C18</f>
        <v>89000000</v>
      </c>
      <c r="D9" s="10"/>
    </row>
    <row r="10" spans="2:4">
      <c r="B10" s="3" t="s">
        <v>3</v>
      </c>
      <c r="C10" s="4">
        <v>0</v>
      </c>
    </row>
    <row r="11" spans="2:4">
      <c r="B11" s="3" t="s">
        <v>4</v>
      </c>
      <c r="C11" s="4">
        <v>45000000</v>
      </c>
    </row>
    <row r="12" spans="2:4" ht="23.25" customHeight="1">
      <c r="B12" s="3" t="s">
        <v>5</v>
      </c>
      <c r="C12" s="4">
        <v>21000000</v>
      </c>
    </row>
    <row r="13" spans="2:4">
      <c r="B13" s="3" t="s">
        <v>7</v>
      </c>
      <c r="C13" s="4">
        <v>0</v>
      </c>
    </row>
    <row r="14" spans="2:4">
      <c r="B14" s="3" t="s">
        <v>6</v>
      </c>
      <c r="C14" s="4">
        <v>0</v>
      </c>
    </row>
    <row r="15" spans="2:4">
      <c r="B15" s="3" t="s">
        <v>8</v>
      </c>
      <c r="C15" s="4">
        <v>0</v>
      </c>
    </row>
    <row r="16" spans="2:4">
      <c r="B16" s="3" t="s">
        <v>9</v>
      </c>
      <c r="C16" s="4">
        <v>1000000</v>
      </c>
    </row>
    <row r="17" spans="2:3" ht="12" customHeight="1">
      <c r="B17" s="3" t="s">
        <v>10</v>
      </c>
      <c r="C17" s="4">
        <v>22000000</v>
      </c>
    </row>
    <row r="18" spans="2:3" ht="34.5" customHeight="1">
      <c r="B18" s="3" t="s">
        <v>11</v>
      </c>
      <c r="C18" s="4">
        <v>0</v>
      </c>
    </row>
    <row r="19" spans="2:3">
      <c r="B19" s="2" t="s">
        <v>47</v>
      </c>
      <c r="C19" s="5">
        <f>+C20+C21+C22+C23+C24</f>
        <v>0</v>
      </c>
    </row>
    <row r="20" spans="2:3">
      <c r="B20" s="3" t="s">
        <v>13</v>
      </c>
      <c r="C20" s="4">
        <v>0</v>
      </c>
    </row>
    <row r="21" spans="2:3">
      <c r="B21" s="3" t="s">
        <v>12</v>
      </c>
      <c r="C21" s="4">
        <v>0</v>
      </c>
    </row>
    <row r="22" spans="2:3">
      <c r="B22" s="3" t="s">
        <v>14</v>
      </c>
      <c r="C22" s="4">
        <v>0</v>
      </c>
    </row>
    <row r="23" spans="2:3" ht="14.25" customHeight="1">
      <c r="B23" s="3" t="s">
        <v>15</v>
      </c>
      <c r="C23" s="5">
        <v>0</v>
      </c>
    </row>
    <row r="24" spans="2:3">
      <c r="B24" s="3" t="s">
        <v>16</v>
      </c>
      <c r="C24" s="4">
        <v>0</v>
      </c>
    </row>
    <row r="25" spans="2:3">
      <c r="B25" s="2" t="s">
        <v>59</v>
      </c>
      <c r="C25" s="5">
        <f>C26+C27</f>
        <v>500000</v>
      </c>
    </row>
    <row r="26" spans="2:3">
      <c r="B26" s="3" t="s">
        <v>38</v>
      </c>
      <c r="C26" s="4">
        <v>500000</v>
      </c>
    </row>
    <row r="27" spans="2:3" ht="34.5" customHeight="1">
      <c r="B27" s="3" t="s">
        <v>39</v>
      </c>
      <c r="C27" s="4">
        <v>0</v>
      </c>
    </row>
    <row r="28" spans="2:3">
      <c r="B28" s="2" t="s">
        <v>48</v>
      </c>
      <c r="C28" s="5">
        <v>34000000</v>
      </c>
    </row>
    <row r="29" spans="2:3" ht="22.5">
      <c r="B29" s="3" t="s">
        <v>17</v>
      </c>
      <c r="C29" s="4">
        <v>0</v>
      </c>
    </row>
    <row r="30" spans="2:3">
      <c r="B30" s="3" t="s">
        <v>18</v>
      </c>
      <c r="C30" s="4">
        <v>0</v>
      </c>
    </row>
    <row r="31" spans="2:3">
      <c r="B31" s="3" t="s">
        <v>19</v>
      </c>
      <c r="C31" s="4">
        <v>33900000</v>
      </c>
    </row>
    <row r="32" spans="2:3">
      <c r="B32" s="3" t="s">
        <v>20</v>
      </c>
      <c r="C32" s="4">
        <v>50000</v>
      </c>
    </row>
    <row r="33" spans="2:3">
      <c r="B33" s="3" t="s">
        <v>21</v>
      </c>
      <c r="C33" s="4">
        <v>0</v>
      </c>
    </row>
    <row r="34" spans="2:3" ht="33.75" customHeight="1">
      <c r="B34" s="3" t="s">
        <v>40</v>
      </c>
      <c r="C34" s="4">
        <v>0</v>
      </c>
    </row>
    <row r="35" spans="2:3">
      <c r="B35" s="2" t="s">
        <v>49</v>
      </c>
      <c r="C35" s="5">
        <f>+C36+C37+C38</f>
        <v>2500000</v>
      </c>
    </row>
    <row r="36" spans="2:3">
      <c r="B36" s="3" t="s">
        <v>22</v>
      </c>
      <c r="C36" s="4">
        <v>2450000</v>
      </c>
    </row>
    <row r="37" spans="2:3">
      <c r="B37" s="3" t="s">
        <v>23</v>
      </c>
      <c r="C37" s="4">
        <v>50000</v>
      </c>
    </row>
    <row r="38" spans="2:3" ht="35.25" customHeight="1">
      <c r="B38" s="3" t="s">
        <v>41</v>
      </c>
      <c r="C38" s="4">
        <v>0</v>
      </c>
    </row>
    <row r="39" spans="2:3">
      <c r="B39" s="2" t="s">
        <v>50</v>
      </c>
      <c r="C39" s="5">
        <f>+C40+C41+C43+C42</f>
        <v>3500000</v>
      </c>
    </row>
    <row r="40" spans="2:3">
      <c r="B40" s="3" t="s">
        <v>24</v>
      </c>
      <c r="C40" s="4">
        <v>3400000</v>
      </c>
    </row>
    <row r="41" spans="2:3">
      <c r="B41" s="3" t="s">
        <v>25</v>
      </c>
      <c r="C41" s="4">
        <v>50000</v>
      </c>
    </row>
    <row r="42" spans="2:3">
      <c r="B42" s="3" t="s">
        <v>61</v>
      </c>
      <c r="C42" s="4">
        <v>50000</v>
      </c>
    </row>
    <row r="43" spans="2:3" ht="37.5" customHeight="1">
      <c r="B43" s="3" t="s">
        <v>42</v>
      </c>
      <c r="C43" s="4">
        <v>0</v>
      </c>
    </row>
    <row r="44" spans="2:3">
      <c r="B44" s="2" t="s">
        <v>51</v>
      </c>
      <c r="C44" s="5">
        <f>+C45+C46+C47</f>
        <v>0</v>
      </c>
    </row>
    <row r="45" spans="2:3">
      <c r="B45" s="3" t="s">
        <v>26</v>
      </c>
      <c r="C45" s="4">
        <v>0</v>
      </c>
    </row>
    <row r="46" spans="2:3" ht="24.75" customHeight="1">
      <c r="B46" s="3" t="s">
        <v>27</v>
      </c>
      <c r="C46" s="4">
        <v>0</v>
      </c>
    </row>
    <row r="47" spans="2:3" ht="24.75" customHeight="1">
      <c r="B47" s="3" t="s">
        <v>28</v>
      </c>
      <c r="C47" s="4">
        <v>0</v>
      </c>
    </row>
    <row r="48" spans="2:3">
      <c r="B48" s="2" t="s">
        <v>52</v>
      </c>
      <c r="C48" s="5">
        <f>+C49+C50+C51</f>
        <v>185000000</v>
      </c>
    </row>
    <row r="49" spans="1:15">
      <c r="B49" s="3" t="s">
        <v>29</v>
      </c>
      <c r="C49" s="4">
        <v>90000000</v>
      </c>
    </row>
    <row r="50" spans="1:15">
      <c r="B50" s="3" t="s">
        <v>30</v>
      </c>
      <c r="C50" s="4">
        <v>85000000</v>
      </c>
    </row>
    <row r="51" spans="1:15">
      <c r="B51" s="3" t="s">
        <v>31</v>
      </c>
      <c r="C51" s="4">
        <v>10000000</v>
      </c>
    </row>
    <row r="52" spans="1:15" ht="15" customHeight="1">
      <c r="B52" s="2" t="s">
        <v>53</v>
      </c>
      <c r="C52" s="4">
        <f>+C53+C54+C55+C56+C57+C58</f>
        <v>0</v>
      </c>
    </row>
    <row r="53" spans="1:15" ht="16.5" customHeight="1">
      <c r="B53" s="3" t="s">
        <v>32</v>
      </c>
      <c r="C53" s="4">
        <v>0</v>
      </c>
    </row>
    <row r="54" spans="1:15">
      <c r="B54" s="3" t="s">
        <v>33</v>
      </c>
      <c r="C54" s="4">
        <v>0</v>
      </c>
    </row>
    <row r="55" spans="1:15">
      <c r="B55" s="3" t="s">
        <v>34</v>
      </c>
      <c r="C55" s="4">
        <v>0</v>
      </c>
    </row>
    <row r="56" spans="1:15">
      <c r="B56" s="3" t="s">
        <v>35</v>
      </c>
      <c r="C56" s="4">
        <v>0</v>
      </c>
    </row>
    <row r="57" spans="1:15">
      <c r="B57" s="3" t="s">
        <v>36</v>
      </c>
      <c r="C57" s="4">
        <v>0</v>
      </c>
    </row>
    <row r="58" spans="1:15" ht="14.25" customHeight="1">
      <c r="B58" s="3" t="s">
        <v>37</v>
      </c>
      <c r="C58" s="4">
        <v>0</v>
      </c>
    </row>
    <row r="59" spans="1:15">
      <c r="B59" s="2" t="s">
        <v>46</v>
      </c>
      <c r="C59" s="4">
        <f>+C60+C61</f>
        <v>0</v>
      </c>
    </row>
    <row r="60" spans="1:15">
      <c r="B60" s="3" t="s">
        <v>43</v>
      </c>
      <c r="C60" s="4">
        <v>0</v>
      </c>
    </row>
    <row r="61" spans="1:15">
      <c r="B61" s="3" t="s">
        <v>44</v>
      </c>
      <c r="C61" s="4">
        <v>0</v>
      </c>
    </row>
    <row r="62" spans="1:15">
      <c r="B62" s="1"/>
    </row>
    <row r="64" spans="1:15" ht="15.75">
      <c r="A64" s="12" t="s">
        <v>54</v>
      </c>
      <c r="B64" s="12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.7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>
      <c r="A68" s="12" t="s">
        <v>62</v>
      </c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.75">
      <c r="A69" s="12" t="s">
        <v>63</v>
      </c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</sheetData>
  <mergeCells count="8">
    <mergeCell ref="A68:C68"/>
    <mergeCell ref="A69:C69"/>
    <mergeCell ref="B2:C2"/>
    <mergeCell ref="B3:C3"/>
    <mergeCell ref="B4:C4"/>
    <mergeCell ref="B6:C6"/>
    <mergeCell ref="B7:C7"/>
    <mergeCell ref="A64:C64"/>
  </mergeCells>
  <pageMargins left="0.7" right="0.7" top="0.75" bottom="0.75" header="0.3" footer="0.3"/>
  <pageSetup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2017</vt:lpstr>
      <vt:lpstr>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MARIANO</cp:lastModifiedBy>
  <cp:lastPrinted>2019-05-13T21:54:25Z</cp:lastPrinted>
  <dcterms:created xsi:type="dcterms:W3CDTF">2017-05-09T18:04:51Z</dcterms:created>
  <dcterms:modified xsi:type="dcterms:W3CDTF">2019-05-13T21:54:36Z</dcterms:modified>
</cp:coreProperties>
</file>